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Дальний " sheetId="1" r:id="rId1"/>
  </sheets>
  <definedNames>
    <definedName name="_xlnm.Print_Area" localSheetId="0">'Дальний '!$A$1:$H$42</definedName>
  </definedNames>
  <calcPr fullCalcOnLoad="1"/>
</workbook>
</file>

<file path=xl/sharedStrings.xml><?xml version="1.0" encoding="utf-8"?>
<sst xmlns="http://schemas.openxmlformats.org/spreadsheetml/2006/main" count="116" uniqueCount="86">
  <si>
    <t>Отчет об исполнении бюджета Дальнинского сельского поселения МО
 по группам, подгруппам и статьям классификации доходов бюджета РФ
 за 9 месяцев 2011 года</t>
  </si>
  <si>
    <t>тыс. руб.</t>
  </si>
  <si>
    <t>Код  бюджетной классификации</t>
  </si>
  <si>
    <t>Наименование платежей</t>
  </si>
  <si>
    <t>План на 2011 год</t>
  </si>
  <si>
    <t>Внесение изменений</t>
  </si>
  <si>
    <t>Уточненный план</t>
  </si>
  <si>
    <t>Исполнение на 01.10.11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</si>
  <si>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</si>
  <si>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</si>
  <si>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</si>
  <si>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</si>
  <si>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</si>
  <si>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</si>
  <si>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</si>
  <si>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</si>
  <si>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</si>
  <si>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</si>
  <si>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</si>
  <si>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</si>
  <si>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</si>
  <si>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1 06 00000 00 0000 000</t>
  </si>
  <si>
    <t>НАЛОГИ НА ИМУЩЕСТВО</t>
  </si>
  <si>
    <t>1 06 06000 00 0000 000</t>
  </si>
  <si>
    <t>Земельный налог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</si>
  <si>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</si>
  <si>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</si>
  <si>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</si>
  <si>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</si>
  <si>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</si>
  <si>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</si>
  <si>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</si>
  <si>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</si>
  <si>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</si>
  <si>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</si>
  <si>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</si>
  <si>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</si>
  <si>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</si>
  <si>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</si>
  <si>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</si>
  <si>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</si>
  <si>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1 17 00000 00 0000 000</t>
  </si>
  <si>
    <t>ПРОЧИЕ НЕНАЛОГОВЫЕ ДОХОДЫ</t>
  </si>
  <si>
    <t>117 01050 10 0000 180</t>
  </si>
  <si>
    <t>Невыясненные поступления, зачисляемые в бюджеты поселений</t>
  </si>
  <si>
    <t>1 19 00000 00 0000 151</t>
  </si>
  <si>
    <t>ВОЗВРАТ ОСТАТКОВ СУБСИДИЙ И СУБВЕНЦИЙ ПРОШЛЫХ ЛЕТ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</si>
  <si>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</si>
  <si>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</si>
  <si>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</si>
  <si>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</si>
  <si>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</si>
  <si>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</si>
  <si>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</si>
  <si>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</si>
  <si>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</si>
  <si>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</si>
  <si>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</si>
  <si>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</si>
  <si>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</si>
  <si>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</si>
  <si>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</si>
  <si>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</si>
  <si>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</si>
  <si>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</si>
  <si>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</si>
  <si>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</si>
  <si>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</si>
  <si>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</si>
  <si>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</si>
  <si>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</si>
  <si>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</si>
  <si>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</si>
  <si>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</si>
  <si>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</si>
  <si>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</si>
  <si>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</si>
  <si>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</si>
  <si>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</si>
  <si>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</si>
  <si>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</si>
  <si>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</si>
  <si>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</si>
  <si>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</si>
  <si>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 xml:space="preserve"> </t>
  </si>
  <si>
    <t>Приложение № 2 к постановлению"Об утверждении отчета об исполнении бюджета Дальнинского сельского поселения за 9 месяцев 2011г.
от "___" ____________2010 года №___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</si>
</sst>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25" applyFont="1" applyAlignment="1">
      <alignment vertical="center"/>
      <protection/>
    </xf>
    <xf numFmtId="0" fontId="2" fillId="0" borderId="0" xfId="25" applyNumberFormat="1" applyFont="1" applyFill="1" applyAlignment="1" applyProtection="1">
      <alignment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2" fillId="0" borderId="0" xfId="25" applyFont="1" applyAlignment="1" applyProtection="1">
      <alignment horizontal="right" vertical="center"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Font="1" applyAlignment="1">
      <alignment horizontal="right" vertical="center"/>
      <protection/>
    </xf>
    <xf numFmtId="0" fontId="4" fillId="0" borderId="0" xfId="25" applyFont="1" applyAlignment="1" applyProtection="1">
      <alignment horizontal="right" vertical="center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0" applyFont="1" applyBorder="1" applyAlignment="1">
      <alignment horizontal="center" vertical="center" wrapText="1"/>
      <protection/>
    </xf>
    <xf numFmtId="49" fontId="4" fillId="2" borderId="1" xfId="25" applyNumberFormat="1" applyFont="1" applyFill="1" applyBorder="1" applyAlignment="1">
      <alignment horizontal="center" vertical="center"/>
      <protection/>
    </xf>
    <xf numFmtId="3" fontId="5" fillId="2" borderId="1" xfId="25" applyNumberFormat="1" applyFont="1" applyFill="1" applyBorder="1" applyAlignment="1" applyProtection="1">
      <alignment horizontal="center" vertical="center" wrapText="1"/>
      <protection hidden="1"/>
    </xf>
    <xf numFmtId="3" fontId="4" fillId="2" borderId="1" xfId="25" applyNumberFormat="1" applyFont="1" applyFill="1" applyBorder="1" applyAlignment="1" applyProtection="1">
      <alignment horizontal="left" vertical="center" wrapText="1"/>
      <protection hidden="1"/>
    </xf>
    <xf numFmtId="3" fontId="4" fillId="2" borderId="1" xfId="21" applyNumberFormat="1" applyFont="1" applyFill="1" applyBorder="1" applyAlignment="1">
      <alignment vertical="center"/>
      <protection/>
    </xf>
    <xf numFmtId="49" fontId="4" fillId="3" borderId="1" xfId="25" applyNumberFormat="1" applyFont="1" applyFill="1" applyBorder="1" applyAlignment="1">
      <alignment horizontal="center" vertical="center"/>
      <protection/>
    </xf>
    <xf numFmtId="3" fontId="5" fillId="3" borderId="1" xfId="25" applyNumberFormat="1" applyFont="1" applyFill="1" applyBorder="1" applyAlignment="1" applyProtection="1">
      <alignment horizontal="center" vertical="center" wrapText="1"/>
      <protection hidden="1"/>
    </xf>
    <xf numFmtId="3" fontId="4" fillId="3" borderId="1" xfId="25" applyNumberFormat="1" applyFont="1" applyFill="1" applyBorder="1" applyAlignment="1" applyProtection="1">
      <alignment horizontal="left" vertical="center" wrapText="1"/>
      <protection hidden="1"/>
    </xf>
    <xf numFmtId="3" fontId="4" fillId="3" borderId="1" xfId="25" applyNumberFormat="1" applyFont="1" applyFill="1" applyBorder="1" applyAlignment="1">
      <alignment vertical="center"/>
      <protection/>
    </xf>
    <xf numFmtId="49" fontId="2" fillId="0" borderId="1" xfId="25" applyNumberFormat="1" applyFont="1" applyBorder="1" applyAlignment="1">
      <alignment horizontal="center" vertical="center"/>
      <protection/>
    </xf>
    <xf numFmtId="3" fontId="2" fillId="0" borderId="1" xfId="25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5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5" applyNumberFormat="1" applyFont="1" applyBorder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5" applyNumberFormat="1" applyFont="1" applyFill="1" applyBorder="1" applyAlignment="1" applyProtection="1">
      <alignment horizontal="right" vertical="center"/>
      <protection hidden="1"/>
    </xf>
    <xf numFmtId="3" fontId="2" fillId="0" borderId="1" xfId="20" applyNumberFormat="1" applyFont="1" applyBorder="1" applyAlignment="1">
      <alignment horizontal="right" vertical="center"/>
      <protection/>
    </xf>
    <xf numFmtId="49" fontId="4" fillId="3" borderId="1" xfId="20" applyNumberFormat="1" applyFont="1" applyFill="1" applyBorder="1" applyAlignment="1">
      <alignment horizontal="center" vertical="center"/>
      <protection/>
    </xf>
    <xf numFmtId="0" fontId="5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20" applyNumberFormat="1" applyFont="1" applyFill="1" applyBorder="1" applyAlignment="1" applyProtection="1">
      <alignment horizontal="left" vertical="center" wrapText="1"/>
      <protection hidden="1"/>
    </xf>
    <xf numFmtId="3" fontId="4" fillId="3" borderId="1" xfId="25" applyNumberFormat="1" applyFont="1" applyFill="1" applyBorder="1" applyAlignment="1" applyProtection="1">
      <alignment horizontal="right" vertical="center"/>
      <protection hidden="1"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1" applyNumberFormat="1" applyFont="1" applyBorder="1" applyAlignment="1">
      <alignment horizontal="center" vertical="center"/>
      <protection/>
    </xf>
    <xf numFmtId="0" fontId="2" fillId="0" borderId="1" xfId="24" applyNumberFormat="1" applyFont="1" applyFill="1" applyBorder="1" applyAlignment="1" applyProtection="1">
      <alignment horizontal="left" vertical="center" wrapText="1"/>
      <protection hidden="1"/>
    </xf>
    <xf numFmtId="49" fontId="5" fillId="3" borderId="1" xfId="27" applyNumberFormat="1" applyFont="1" applyFill="1" applyBorder="1" applyAlignment="1">
      <alignment horizontal="center" vertical="center"/>
      <protection/>
    </xf>
    <xf numFmtId="0" fontId="4" fillId="3" borderId="1" xfId="27" applyFont="1" applyFill="1" applyBorder="1" applyAlignment="1">
      <alignment vertical="center"/>
      <protection/>
    </xf>
    <xf numFmtId="49" fontId="2" fillId="0" borderId="1" xfId="27" applyNumberFormat="1" applyFont="1" applyBorder="1" applyAlignment="1">
      <alignment horizontal="center" vertical="center"/>
      <protection/>
    </xf>
    <xf numFmtId="0" fontId="2" fillId="0" borderId="1" xfId="27" applyFont="1" applyBorder="1" applyAlignment="1">
      <alignment vertical="center" wrapText="1"/>
      <protection/>
    </xf>
    <xf numFmtId="3" fontId="2" fillId="4" borderId="1" xfId="25" applyNumberFormat="1" applyFont="1" applyFill="1" applyBorder="1" applyAlignment="1" applyProtection="1">
      <alignment horizontal="right" vertical="center"/>
      <protection hidden="1"/>
    </xf>
    <xf numFmtId="49" fontId="4" fillId="3" borderId="1" xfId="23" applyNumberFormat="1" applyFont="1" applyFill="1" applyBorder="1" applyAlignment="1">
      <alignment horizontal="center" vertical="center"/>
      <protection/>
    </xf>
    <xf numFmtId="0" fontId="5" fillId="3" borderId="1" xfId="23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23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3" applyNumberFormat="1" applyFont="1" applyBorder="1" applyAlignment="1">
      <alignment horizontal="center" vertical="center"/>
      <protection/>
    </xf>
    <xf numFmtId="0" fontId="2" fillId="0" borderId="1" xfId="2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9" applyNumberFormat="1" applyFont="1" applyFill="1" applyBorder="1" applyAlignment="1" applyProtection="1">
      <alignment horizontal="left" vertical="center" wrapText="1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4" fillId="3" borderId="1" xfId="2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26" applyNumberFormat="1" applyFont="1" applyFill="1" applyBorder="1" applyAlignment="1">
      <alignment horizontal="center" vertical="center"/>
      <protection/>
    </xf>
    <xf numFmtId="0" fontId="2" fillId="0" borderId="1" xfId="26" applyFont="1" applyFill="1" applyBorder="1" applyAlignment="1">
      <alignment vertical="center"/>
      <protection/>
    </xf>
    <xf numFmtId="49" fontId="4" fillId="3" borderId="1" xfId="24" applyNumberFormat="1" applyFont="1" applyFill="1" applyBorder="1" applyAlignment="1" applyProtection="1">
      <alignment horizontal="center" vertical="center"/>
      <protection hidden="1"/>
    </xf>
    <xf numFmtId="0" fontId="4" fillId="3" borderId="1" xfId="24" applyNumberFormat="1" applyFont="1" applyFill="1" applyBorder="1" applyAlignment="1" applyProtection="1">
      <alignment horizontal="left" vertical="center" wrapText="1"/>
      <protection hidden="1"/>
    </xf>
    <xf numFmtId="3" fontId="4" fillId="2" borderId="1" xfId="25" applyNumberFormat="1" applyFont="1" applyFill="1" applyBorder="1" applyAlignment="1">
      <alignment vertical="center"/>
      <protection/>
    </xf>
    <xf numFmtId="3" fontId="2" fillId="0" borderId="1" xfId="19" applyNumberFormat="1" applyFont="1" applyBorder="1" applyAlignment="1">
      <alignment horizontal="right" vertical="center"/>
      <protection/>
    </xf>
    <xf numFmtId="0" fontId="2" fillId="0" borderId="0" xfId="20" applyFont="1" applyAlignment="1">
      <alignment vertical="center"/>
      <protection/>
    </xf>
    <xf numFmtId="49" fontId="2" fillId="3" borderId="1" xfId="20" applyNumberFormat="1" applyFont="1" applyFill="1" applyBorder="1" applyAlignment="1">
      <alignment horizontal="center" vertical="center"/>
      <protection/>
    </xf>
    <xf numFmtId="0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20" applyNumberFormat="1" applyFont="1" applyFill="1" applyBorder="1" applyAlignment="1" applyProtection="1">
      <alignment horizontal="left" vertical="center" wrapText="1"/>
      <protection hidden="1"/>
    </xf>
    <xf numFmtId="3" fontId="2" fillId="3" borderId="1" xfId="20" applyNumberFormat="1" applyFont="1" applyFill="1" applyBorder="1" applyAlignment="1">
      <alignment horizontal="right" vertical="center"/>
      <protection/>
    </xf>
    <xf numFmtId="3" fontId="2" fillId="3" borderId="1" xfId="25" applyNumberFormat="1" applyFont="1" applyFill="1" applyBorder="1" applyAlignment="1">
      <alignment vertical="center"/>
      <protection/>
    </xf>
    <xf numFmtId="1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2" fillId="3" borderId="1" xfId="23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vertical="center" wrapText="1"/>
    </xf>
    <xf numFmtId="3" fontId="2" fillId="0" borderId="1" xfId="20" applyNumberFormat="1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 vertical="center" wrapText="1"/>
    </xf>
    <xf numFmtId="0" fontId="2" fillId="0" borderId="1" xfId="25" applyFont="1" applyBorder="1" applyAlignment="1">
      <alignment vertical="center"/>
      <protection/>
    </xf>
    <xf numFmtId="3" fontId="4" fillId="0" borderId="1" xfId="25" applyNumberFormat="1" applyFont="1" applyFill="1" applyBorder="1" applyAlignment="1" applyProtection="1">
      <alignment vertical="center"/>
      <protection hidden="1"/>
    </xf>
    <xf numFmtId="3" fontId="4" fillId="0" borderId="1" xfId="25" applyNumberFormat="1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1" xfId="26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5" applyFont="1" applyAlignment="1">
      <alignment horizontal="center" vertical="center" wrapText="1"/>
      <protection/>
    </xf>
  </cellXfs>
  <cellStyles count="17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4" xfId="19"/>
    <cellStyle name="Обычный_Tmp16" xfId="20"/>
    <cellStyle name="Обычный_Tmp18" xfId="21"/>
    <cellStyle name="Обычный_Tmp2" xfId="22"/>
    <cellStyle name="Обычный_Tmp3" xfId="23"/>
    <cellStyle name="Обычный_Tmp31" xfId="24"/>
    <cellStyle name="Обычный_Tmp7" xfId="25"/>
    <cellStyle name="Обычный_Анализ на 01.04.06" xfId="26"/>
    <cellStyle name="Обычный_Новая Игирма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 topLeftCell="A1">
      <selection activeCell="C6" sqref="C6:C7"/>
    </sheetView>
  </sheetViews>
  <sheetFormatPr defaultColWidth="9.140625" defaultRowHeight="12.75"/>
  <cols>
    <col min="1" max="1" width="8.57421875" style="1" customWidth="1"/>
    <col min="2" max="2" width="19.140625" style="1" customWidth="1"/>
    <col min="3" max="3" width="57.140625" style="1" customWidth="1"/>
    <col min="4" max="6" width="9.7109375" style="7" customWidth="1"/>
    <col min="7" max="7" width="11.421875" style="7" customWidth="1"/>
    <col min="8" max="8" width="8.57421875" style="7" customWidth="1"/>
    <col min="9" max="224" width="9.140625" style="1" customWidth="1"/>
    <col min="225" max="16384" width="9.140625" style="1" customWidth="1"/>
  </cols>
  <sheetData>
    <row r="1" spans="4:8" ht="75.75" customHeight="1">
      <c r="D1" s="78" t="s">
        <v>85</v>
      </c>
      <c r="E1" s="78"/>
      <c r="F1" s="78"/>
      <c r="G1" s="78"/>
      <c r="H1" s="78"/>
    </row>
    <row r="2" spans="2:8" ht="15" customHeight="1">
      <c r="B2" s="2"/>
      <c r="C2" s="3"/>
      <c r="D2" s="4"/>
      <c r="E2" s="4"/>
      <c r="F2" s="4"/>
      <c r="G2" s="4"/>
      <c r="H2" s="4"/>
    </row>
    <row r="3" spans="1:19" ht="65.25" customHeight="1">
      <c r="A3" s="75" t="s">
        <v>0</v>
      </c>
      <c r="B3" s="75"/>
      <c r="C3" s="75"/>
      <c r="D3" s="75"/>
      <c r="E3" s="75"/>
      <c r="F3" s="75"/>
      <c r="G3" s="75"/>
      <c r="H3" s="7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8" ht="15.75" customHeight="1">
      <c r="B5" s="2"/>
      <c r="C5" s="6"/>
      <c r="G5" s="8"/>
      <c r="H5" s="8" t="s">
        <v>1</v>
      </c>
    </row>
    <row r="6" spans="1:8" ht="31.5" customHeight="1">
      <c r="A6" s="77" t="s">
        <v>2</v>
      </c>
      <c r="B6" s="77"/>
      <c r="C6" s="76" t="s">
        <v>3</v>
      </c>
      <c r="D6" s="74" t="s">
        <v>4</v>
      </c>
      <c r="E6" s="74" t="s">
        <v>5</v>
      </c>
      <c r="F6" s="74" t="s">
        <v>6</v>
      </c>
      <c r="G6" s="74" t="s">
        <v>7</v>
      </c>
      <c r="H6" s="74" t="s">
        <v>8</v>
      </c>
    </row>
    <row r="7" spans="1:8" ht="60" customHeight="1">
      <c r="A7" s="10" t="s">
        <v>9</v>
      </c>
      <c r="B7" s="9" t="s">
        <v>10</v>
      </c>
      <c r="C7" s="76"/>
      <c r="D7" s="74"/>
      <c r="E7" s="74"/>
      <c r="F7" s="74"/>
      <c r="G7" s="74"/>
      <c r="H7" s="74"/>
    </row>
    <row r="8" spans="1:8" ht="19.5" customHeight="1">
      <c r="A8" s="11" t="s">
        <v>11</v>
      </c>
      <c r="B8" s="12" t="s">
        <v>12</v>
      </c>
      <c r="C8" s="13" t="s">
        <v>13</v>
      </c>
      <c r="D8" s="14">
        <f>D9+D15+D12+D18</f>
        <v>1331</v>
      </c>
      <c r="E8" s="14">
        <f>E9+E15+E12+E18</f>
        <v>0</v>
      </c>
      <c r="F8" s="14">
        <f>F9+F15+F12+F18</f>
        <v>1331</v>
      </c>
      <c r="G8" s="14">
        <f>G9+G15+G12+G18</f>
        <v>1351</v>
      </c>
      <c r="H8" s="14">
        <f aca="true" t="shared" si="0" ref="H8:H20">G8/F8*100</f>
        <v>101.50262960180316</v>
      </c>
    </row>
    <row r="9" spans="1:8" ht="17.25" customHeight="1">
      <c r="A9" s="15" t="s">
        <v>11</v>
      </c>
      <c r="B9" s="16" t="s">
        <v>14</v>
      </c>
      <c r="C9" s="17" t="s">
        <v>15</v>
      </c>
      <c r="D9" s="18">
        <f>D10</f>
        <v>122</v>
      </c>
      <c r="E9" s="18"/>
      <c r="F9" s="18">
        <f>F10</f>
        <v>122</v>
      </c>
      <c r="G9" s="18">
        <f>G10</f>
        <v>91</v>
      </c>
      <c r="H9" s="18">
        <f t="shared" si="0"/>
        <v>74.59016393442623</v>
      </c>
    </row>
    <row r="10" spans="1:8" ht="16.5" customHeight="1">
      <c r="A10" s="19" t="s">
        <v>11</v>
      </c>
      <c r="B10" s="20" t="s">
        <v>16</v>
      </c>
      <c r="C10" s="21" t="s">
        <v>17</v>
      </c>
      <c r="D10" s="22">
        <f>SUM(D11:D11)</f>
        <v>122</v>
      </c>
      <c r="E10" s="22"/>
      <c r="F10" s="22">
        <f>F11</f>
        <v>122</v>
      </c>
      <c r="G10" s="22">
        <f>SUM(G11:G11)</f>
        <v>91</v>
      </c>
      <c r="H10" s="22">
        <f t="shared" si="0"/>
        <v>74.59016393442623</v>
      </c>
    </row>
    <row r="11" spans="1:8" ht="63.75">
      <c r="A11" s="19" t="s">
        <v>18</v>
      </c>
      <c r="B11" s="20" t="s">
        <v>19</v>
      </c>
      <c r="C11" s="23" t="s">
        <v>20</v>
      </c>
      <c r="D11" s="24">
        <v>122</v>
      </c>
      <c r="E11" s="24"/>
      <c r="F11" s="25">
        <f>E11+D11</f>
        <v>122</v>
      </c>
      <c r="G11" s="24">
        <v>91</v>
      </c>
      <c r="H11" s="22">
        <f t="shared" si="0"/>
        <v>74.59016393442623</v>
      </c>
    </row>
    <row r="12" spans="1:8" ht="15.75" customHeight="1">
      <c r="A12" s="26" t="s">
        <v>11</v>
      </c>
      <c r="B12" s="27" t="s">
        <v>21</v>
      </c>
      <c r="C12" s="28" t="s">
        <v>22</v>
      </c>
      <c r="D12" s="29">
        <f>D13</f>
        <v>990</v>
      </c>
      <c r="E12" s="29"/>
      <c r="F12" s="29">
        <f>F13</f>
        <v>990</v>
      </c>
      <c r="G12" s="29">
        <f>G13</f>
        <v>953</v>
      </c>
      <c r="H12" s="18">
        <f t="shared" si="0"/>
        <v>96.26262626262626</v>
      </c>
    </row>
    <row r="13" spans="1:8" ht="12.75" customHeight="1">
      <c r="A13" s="30" t="s">
        <v>11</v>
      </c>
      <c r="B13" s="31" t="s">
        <v>23</v>
      </c>
      <c r="C13" s="32" t="s">
        <v>24</v>
      </c>
      <c r="D13" s="24">
        <f>D14</f>
        <v>990</v>
      </c>
      <c r="E13" s="24"/>
      <c r="F13" s="24">
        <f>F14</f>
        <v>990</v>
      </c>
      <c r="G13" s="24">
        <f>G14</f>
        <v>953</v>
      </c>
      <c r="H13" s="22">
        <f t="shared" si="0"/>
        <v>96.26262626262626</v>
      </c>
    </row>
    <row r="14" spans="1:8" ht="51">
      <c r="A14" s="30" t="s">
        <v>18</v>
      </c>
      <c r="B14" s="33" t="s">
        <v>25</v>
      </c>
      <c r="C14" s="34" t="s">
        <v>26</v>
      </c>
      <c r="D14" s="24">
        <v>990</v>
      </c>
      <c r="E14" s="24"/>
      <c r="F14" s="25">
        <f>E14+D14</f>
        <v>990</v>
      </c>
      <c r="G14" s="24">
        <v>953</v>
      </c>
      <c r="H14" s="22">
        <f t="shared" si="0"/>
        <v>96.26262626262626</v>
      </c>
    </row>
    <row r="15" spans="1:8" ht="17.25" customHeight="1">
      <c r="A15" s="15" t="s">
        <v>11</v>
      </c>
      <c r="B15" s="35" t="s">
        <v>27</v>
      </c>
      <c r="C15" s="36" t="s">
        <v>28</v>
      </c>
      <c r="D15" s="29">
        <f>D16</f>
        <v>10</v>
      </c>
      <c r="E15" s="29"/>
      <c r="F15" s="29">
        <f>F16</f>
        <v>10</v>
      </c>
      <c r="G15" s="29">
        <f>G16</f>
        <v>4</v>
      </c>
      <c r="H15" s="18">
        <f t="shared" si="0"/>
        <v>40</v>
      </c>
    </row>
    <row r="16" spans="1:8" ht="38.25">
      <c r="A16" s="19" t="s">
        <v>11</v>
      </c>
      <c r="B16" s="37" t="s">
        <v>29</v>
      </c>
      <c r="C16" s="38" t="s">
        <v>30</v>
      </c>
      <c r="D16" s="39">
        <f>D17</f>
        <v>10</v>
      </c>
      <c r="E16" s="39"/>
      <c r="F16" s="39">
        <f>F17</f>
        <v>10</v>
      </c>
      <c r="G16" s="39">
        <f>G17</f>
        <v>4</v>
      </c>
      <c r="H16" s="22">
        <f t="shared" si="0"/>
        <v>40</v>
      </c>
    </row>
    <row r="17" spans="1:8" ht="51">
      <c r="A17" s="19" t="s">
        <v>31</v>
      </c>
      <c r="B17" s="37" t="s">
        <v>32</v>
      </c>
      <c r="C17" s="38" t="s">
        <v>33</v>
      </c>
      <c r="D17" s="39">
        <v>10</v>
      </c>
      <c r="E17" s="39"/>
      <c r="F17" s="25">
        <f>E17+D17</f>
        <v>10</v>
      </c>
      <c r="G17" s="39">
        <v>4</v>
      </c>
      <c r="H17" s="22">
        <f t="shared" si="0"/>
        <v>40</v>
      </c>
    </row>
    <row r="18" spans="1:8" ht="38.25">
      <c r="A18" s="40" t="s">
        <v>11</v>
      </c>
      <c r="B18" s="41" t="s">
        <v>34</v>
      </c>
      <c r="C18" s="42" t="s">
        <v>35</v>
      </c>
      <c r="D18" s="29">
        <f>D19</f>
        <v>209</v>
      </c>
      <c r="E18" s="29"/>
      <c r="F18" s="29">
        <f>F19</f>
        <v>209</v>
      </c>
      <c r="G18" s="29">
        <f>G19</f>
        <v>303</v>
      </c>
      <c r="H18" s="18">
        <f t="shared" si="0"/>
        <v>144.97607655502392</v>
      </c>
    </row>
    <row r="19" spans="1:8" ht="63.75">
      <c r="A19" s="43" t="s">
        <v>11</v>
      </c>
      <c r="B19" s="44" t="s">
        <v>36</v>
      </c>
      <c r="C19" s="45" t="s">
        <v>37</v>
      </c>
      <c r="D19" s="39">
        <f>D20</f>
        <v>209</v>
      </c>
      <c r="E19" s="39"/>
      <c r="F19" s="39">
        <f>F20</f>
        <v>209</v>
      </c>
      <c r="G19" s="39">
        <f>G20</f>
        <v>303</v>
      </c>
      <c r="H19" s="22">
        <f t="shared" si="0"/>
        <v>144.97607655502392</v>
      </c>
    </row>
    <row r="20" spans="1:8" ht="63.75">
      <c r="A20" s="43" t="s">
        <v>38</v>
      </c>
      <c r="B20" s="46" t="s">
        <v>39</v>
      </c>
      <c r="C20" s="47" t="s">
        <v>40</v>
      </c>
      <c r="D20" s="39">
        <v>209</v>
      </c>
      <c r="E20" s="39"/>
      <c r="F20" s="25">
        <f>E20+D20</f>
        <v>209</v>
      </c>
      <c r="G20" s="39">
        <v>303</v>
      </c>
      <c r="H20" s="22">
        <f t="shared" si="0"/>
        <v>144.97607655502392</v>
      </c>
    </row>
    <row r="21" spans="1:8" ht="20.25" customHeight="1" hidden="1">
      <c r="A21" s="15" t="s">
        <v>11</v>
      </c>
      <c r="B21" s="48" t="s">
        <v>41</v>
      </c>
      <c r="C21" s="28" t="s">
        <v>42</v>
      </c>
      <c r="D21" s="29"/>
      <c r="E21" s="29"/>
      <c r="F21" s="29"/>
      <c r="G21" s="29"/>
      <c r="H21" s="29"/>
    </row>
    <row r="22" spans="1:8" ht="12.75" hidden="1">
      <c r="A22" s="19" t="s">
        <v>31</v>
      </c>
      <c r="B22" s="49" t="s">
        <v>43</v>
      </c>
      <c r="C22" s="50" t="s">
        <v>44</v>
      </c>
      <c r="D22" s="24"/>
      <c r="E22" s="24"/>
      <c r="F22" s="24"/>
      <c r="G22" s="24"/>
      <c r="H22" s="24"/>
    </row>
    <row r="23" spans="1:8" ht="25.5" hidden="1">
      <c r="A23" s="15" t="s">
        <v>11</v>
      </c>
      <c r="B23" s="51" t="s">
        <v>45</v>
      </c>
      <c r="C23" s="52" t="s">
        <v>46</v>
      </c>
      <c r="D23" s="29"/>
      <c r="E23" s="29"/>
      <c r="F23" s="29"/>
      <c r="G23" s="29"/>
      <c r="H23" s="29"/>
    </row>
    <row r="24" spans="1:8" ht="18.75" customHeight="1">
      <c r="A24" s="11" t="s">
        <v>11</v>
      </c>
      <c r="B24" s="12" t="s">
        <v>47</v>
      </c>
      <c r="C24" s="13" t="s">
        <v>48</v>
      </c>
      <c r="D24" s="53">
        <f>SUM(D25)</f>
        <v>4629</v>
      </c>
      <c r="E24" s="53">
        <f>SUM(E25)</f>
        <v>297</v>
      </c>
      <c r="F24" s="53">
        <f>SUM(F25)</f>
        <v>4926</v>
      </c>
      <c r="G24" s="53">
        <f>SUM(G25)</f>
        <v>3516</v>
      </c>
      <c r="H24" s="14">
        <f aca="true" t="shared" si="1" ref="H24:H42">G24/F24*100</f>
        <v>71.37637028014616</v>
      </c>
    </row>
    <row r="25" spans="1:8" s="55" customFormat="1" ht="25.5" customHeight="1">
      <c r="A25" s="30" t="s">
        <v>11</v>
      </c>
      <c r="B25" s="31" t="s">
        <v>49</v>
      </c>
      <c r="C25" s="47" t="s">
        <v>50</v>
      </c>
      <c r="D25" s="54">
        <f>SUM(D26,D31,D34)</f>
        <v>4629</v>
      </c>
      <c r="E25" s="54">
        <f>SUM(E26,E31,E34)+E39</f>
        <v>297</v>
      </c>
      <c r="F25" s="54">
        <f>SUM(F26,F31,F34)+F39</f>
        <v>4926</v>
      </c>
      <c r="G25" s="54">
        <f>SUM(G26,G31,G34)+G39</f>
        <v>3516</v>
      </c>
      <c r="H25" s="22">
        <f t="shared" si="1"/>
        <v>71.37637028014616</v>
      </c>
    </row>
    <row r="26" spans="1:8" s="55" customFormat="1" ht="21.75" customHeight="1">
      <c r="A26" s="56" t="s">
        <v>11</v>
      </c>
      <c r="B26" s="57" t="s">
        <v>51</v>
      </c>
      <c r="C26" s="58" t="s">
        <v>52</v>
      </c>
      <c r="D26" s="59">
        <f>SUM(D27)</f>
        <v>1914</v>
      </c>
      <c r="E26" s="59">
        <f>SUM(E27)+E29</f>
        <v>36</v>
      </c>
      <c r="F26" s="59">
        <f>SUM(F27)+F29</f>
        <v>1950</v>
      </c>
      <c r="G26" s="59">
        <f>SUM(G27)+G29</f>
        <v>1515</v>
      </c>
      <c r="H26" s="60">
        <f t="shared" si="1"/>
        <v>77.6923076923077</v>
      </c>
    </row>
    <row r="27" spans="1:8" s="55" customFormat="1" ht="12.75" customHeight="1">
      <c r="A27" s="30" t="s">
        <v>11</v>
      </c>
      <c r="B27" s="61" t="s">
        <v>53</v>
      </c>
      <c r="C27" s="32" t="s">
        <v>54</v>
      </c>
      <c r="D27" s="25">
        <f>SUM(D28)</f>
        <v>1914</v>
      </c>
      <c r="E27" s="25"/>
      <c r="F27" s="25">
        <f>SUM(F28)</f>
        <v>1914</v>
      </c>
      <c r="G27" s="25">
        <f>SUM(G28)</f>
        <v>1479</v>
      </c>
      <c r="H27" s="22">
        <f t="shared" si="1"/>
        <v>77.27272727272727</v>
      </c>
    </row>
    <row r="28" spans="1:8" s="55" customFormat="1" ht="25.5">
      <c r="A28" s="30" t="s">
        <v>31</v>
      </c>
      <c r="B28" s="62" t="s">
        <v>55</v>
      </c>
      <c r="C28" s="47" t="s">
        <v>56</v>
      </c>
      <c r="D28" s="25">
        <v>1914</v>
      </c>
      <c r="E28" s="25"/>
      <c r="F28" s="25">
        <v>1914</v>
      </c>
      <c r="G28" s="25">
        <v>1479</v>
      </c>
      <c r="H28" s="22">
        <f t="shared" si="1"/>
        <v>77.27272727272727</v>
      </c>
    </row>
    <row r="29" spans="1:8" s="55" customFormat="1" ht="25.5">
      <c r="A29" s="30" t="s">
        <v>11</v>
      </c>
      <c r="B29" s="62" t="s">
        <v>57</v>
      </c>
      <c r="C29" s="63" t="s">
        <v>58</v>
      </c>
      <c r="D29" s="25"/>
      <c r="E29" s="25">
        <f>E30</f>
        <v>36</v>
      </c>
      <c r="F29" s="25">
        <f>F30</f>
        <v>36</v>
      </c>
      <c r="G29" s="25">
        <f>G30</f>
        <v>36</v>
      </c>
      <c r="H29" s="22">
        <f t="shared" si="1"/>
        <v>100</v>
      </c>
    </row>
    <row r="30" spans="1:8" s="55" customFormat="1" ht="25.5">
      <c r="A30" s="30" t="s">
        <v>31</v>
      </c>
      <c r="B30" s="62" t="s">
        <v>59</v>
      </c>
      <c r="C30" s="63" t="s">
        <v>60</v>
      </c>
      <c r="D30" s="25"/>
      <c r="E30" s="25">
        <v>36</v>
      </c>
      <c r="F30" s="25">
        <f>E30+D30</f>
        <v>36</v>
      </c>
      <c r="G30" s="25">
        <v>36</v>
      </c>
      <c r="H30" s="22">
        <f t="shared" si="1"/>
        <v>100</v>
      </c>
    </row>
    <row r="31" spans="1:8" s="55" customFormat="1" ht="25.5" customHeight="1">
      <c r="A31" s="56" t="s">
        <v>11</v>
      </c>
      <c r="B31" s="64" t="s">
        <v>61</v>
      </c>
      <c r="C31" s="65" t="s">
        <v>62</v>
      </c>
      <c r="D31" s="59">
        <f aca="true" t="shared" si="2" ref="D31:G32">SUM(D32)</f>
        <v>2609</v>
      </c>
      <c r="E31" s="59">
        <f t="shared" si="2"/>
        <v>108</v>
      </c>
      <c r="F31" s="59">
        <f t="shared" si="2"/>
        <v>2717</v>
      </c>
      <c r="G31" s="59">
        <f t="shared" si="2"/>
        <v>1773</v>
      </c>
      <c r="H31" s="60">
        <f t="shared" si="1"/>
        <v>65.2557968347442</v>
      </c>
    </row>
    <row r="32" spans="1:8" s="55" customFormat="1" ht="15" customHeight="1">
      <c r="A32" s="30" t="s">
        <v>11</v>
      </c>
      <c r="B32" s="62" t="s">
        <v>63</v>
      </c>
      <c r="C32" s="47" t="s">
        <v>64</v>
      </c>
      <c r="D32" s="25">
        <f t="shared" si="2"/>
        <v>2609</v>
      </c>
      <c r="E32" s="25">
        <f t="shared" si="2"/>
        <v>108</v>
      </c>
      <c r="F32" s="25">
        <f t="shared" si="2"/>
        <v>2717</v>
      </c>
      <c r="G32" s="25">
        <f t="shared" si="2"/>
        <v>1773</v>
      </c>
      <c r="H32" s="22">
        <f t="shared" si="1"/>
        <v>65.2557968347442</v>
      </c>
    </row>
    <row r="33" spans="1:8" s="55" customFormat="1" ht="15" customHeight="1">
      <c r="A33" s="30" t="s">
        <v>31</v>
      </c>
      <c r="B33" s="62" t="s">
        <v>65</v>
      </c>
      <c r="C33" s="47" t="s">
        <v>66</v>
      </c>
      <c r="D33" s="25">
        <v>2609</v>
      </c>
      <c r="E33" s="25">
        <v>108</v>
      </c>
      <c r="F33" s="25">
        <f>E33+D33</f>
        <v>2717</v>
      </c>
      <c r="G33" s="25">
        <v>1773</v>
      </c>
      <c r="H33" s="22">
        <f t="shared" si="1"/>
        <v>65.2557968347442</v>
      </c>
    </row>
    <row r="34" spans="1:8" s="55" customFormat="1" ht="25.5">
      <c r="A34" s="56" t="s">
        <v>11</v>
      </c>
      <c r="B34" s="66" t="s">
        <v>67</v>
      </c>
      <c r="C34" s="65" t="s">
        <v>68</v>
      </c>
      <c r="D34" s="59">
        <f>SUM(D35)+D37</f>
        <v>106</v>
      </c>
      <c r="E34" s="59"/>
      <c r="F34" s="59">
        <f>SUM(F35)+F37</f>
        <v>106</v>
      </c>
      <c r="G34" s="59">
        <f>SUM(G35)+G37</f>
        <v>75</v>
      </c>
      <c r="H34" s="60">
        <f t="shared" si="1"/>
        <v>70.75471698113208</v>
      </c>
    </row>
    <row r="35" spans="1:8" s="55" customFormat="1" ht="25.5">
      <c r="A35" s="30" t="s">
        <v>11</v>
      </c>
      <c r="B35" s="62" t="s">
        <v>69</v>
      </c>
      <c r="C35" s="67" t="s">
        <v>70</v>
      </c>
      <c r="D35" s="68">
        <f>SUM(D36)</f>
        <v>74</v>
      </c>
      <c r="E35" s="68"/>
      <c r="F35" s="68">
        <f>SUM(F36)</f>
        <v>74</v>
      </c>
      <c r="G35" s="68">
        <f>SUM(G36)</f>
        <v>56</v>
      </c>
      <c r="H35" s="22">
        <f t="shared" si="1"/>
        <v>75.67567567567568</v>
      </c>
    </row>
    <row r="36" spans="1:8" s="55" customFormat="1" ht="38.25">
      <c r="A36" s="30" t="s">
        <v>31</v>
      </c>
      <c r="B36" s="62" t="s">
        <v>71</v>
      </c>
      <c r="C36" s="47" t="s">
        <v>72</v>
      </c>
      <c r="D36" s="25">
        <v>74</v>
      </c>
      <c r="E36" s="25"/>
      <c r="F36" s="25">
        <f>E36+D36</f>
        <v>74</v>
      </c>
      <c r="G36" s="25">
        <v>56</v>
      </c>
      <c r="H36" s="22">
        <f t="shared" si="1"/>
        <v>75.67567567567568</v>
      </c>
    </row>
    <row r="37" spans="1:8" s="55" customFormat="1" ht="25.5">
      <c r="A37" s="30" t="s">
        <v>11</v>
      </c>
      <c r="B37" s="62" t="s">
        <v>73</v>
      </c>
      <c r="C37" s="63" t="s">
        <v>74</v>
      </c>
      <c r="D37" s="25">
        <f>D38</f>
        <v>32</v>
      </c>
      <c r="E37" s="25"/>
      <c r="F37" s="25">
        <f>F38</f>
        <v>32</v>
      </c>
      <c r="G37" s="25">
        <f>G38</f>
        <v>19</v>
      </c>
      <c r="H37" s="22">
        <f t="shared" si="1"/>
        <v>59.375</v>
      </c>
    </row>
    <row r="38" spans="1:8" s="55" customFormat="1" ht="25.5">
      <c r="A38" s="30" t="s">
        <v>31</v>
      </c>
      <c r="B38" s="62" t="s">
        <v>75</v>
      </c>
      <c r="C38" s="63" t="s">
        <v>76</v>
      </c>
      <c r="D38" s="25">
        <v>32</v>
      </c>
      <c r="E38" s="25"/>
      <c r="F38" s="25">
        <f>E38+D38</f>
        <v>32</v>
      </c>
      <c r="G38" s="25">
        <v>19</v>
      </c>
      <c r="H38" s="22">
        <f t="shared" si="1"/>
        <v>59.375</v>
      </c>
    </row>
    <row r="39" spans="1:8" s="55" customFormat="1" ht="12.75">
      <c r="A39" s="56" t="s">
        <v>11</v>
      </c>
      <c r="B39" s="64" t="s">
        <v>77</v>
      </c>
      <c r="C39" s="69" t="s">
        <v>78</v>
      </c>
      <c r="D39" s="59"/>
      <c r="E39" s="59">
        <f aca="true" t="shared" si="3" ref="E39:G40">E40</f>
        <v>153</v>
      </c>
      <c r="F39" s="59">
        <f t="shared" si="3"/>
        <v>153</v>
      </c>
      <c r="G39" s="59">
        <f t="shared" si="3"/>
        <v>153</v>
      </c>
      <c r="H39" s="60">
        <f t="shared" si="1"/>
        <v>100</v>
      </c>
    </row>
    <row r="40" spans="1:8" s="55" customFormat="1" ht="12.75">
      <c r="A40" s="30" t="s">
        <v>11</v>
      </c>
      <c r="B40" s="62" t="s">
        <v>79</v>
      </c>
      <c r="C40" s="63" t="s">
        <v>80</v>
      </c>
      <c r="D40" s="25"/>
      <c r="E40" s="25">
        <f t="shared" si="3"/>
        <v>153</v>
      </c>
      <c r="F40" s="25">
        <f t="shared" si="3"/>
        <v>153</v>
      </c>
      <c r="G40" s="25">
        <f t="shared" si="3"/>
        <v>153</v>
      </c>
      <c r="H40" s="22">
        <f t="shared" si="1"/>
        <v>100</v>
      </c>
    </row>
    <row r="41" spans="1:8" s="55" customFormat="1" ht="25.5">
      <c r="A41" s="30" t="s">
        <v>31</v>
      </c>
      <c r="B41" s="62" t="s">
        <v>81</v>
      </c>
      <c r="C41" s="63" t="s">
        <v>82</v>
      </c>
      <c r="D41" s="25"/>
      <c r="E41" s="25">
        <v>153</v>
      </c>
      <c r="F41" s="25">
        <f>E41+D41</f>
        <v>153</v>
      </c>
      <c r="G41" s="25">
        <v>153</v>
      </c>
      <c r="H41" s="22">
        <f t="shared" si="1"/>
        <v>100</v>
      </c>
    </row>
    <row r="42" spans="1:8" ht="19.5" customHeight="1">
      <c r="A42" s="70"/>
      <c r="B42" s="71"/>
      <c r="C42" s="71" t="s">
        <v>83</v>
      </c>
      <c r="D42" s="72">
        <f>D8+D24</f>
        <v>5960</v>
      </c>
      <c r="E42" s="72">
        <f>E8+E24</f>
        <v>297</v>
      </c>
      <c r="F42" s="72">
        <f>F8+F24</f>
        <v>6257</v>
      </c>
      <c r="G42" s="72">
        <f>G8+G24</f>
        <v>4867</v>
      </c>
      <c r="H42" s="72">
        <f t="shared" si="1"/>
        <v>77.78488093335464</v>
      </c>
    </row>
    <row r="43" spans="2:8" ht="12" customHeight="1">
      <c r="B43" s="6"/>
      <c r="C43" s="6"/>
      <c r="D43" s="4"/>
      <c r="E43" s="4"/>
      <c r="F43" s="4"/>
      <c r="G43" s="4"/>
      <c r="H43" s="4"/>
    </row>
    <row r="44" spans="2:8" ht="11.25" customHeight="1">
      <c r="B44" s="6"/>
      <c r="C44" s="6" t="s">
        <v>84</v>
      </c>
      <c r="D44" s="4"/>
      <c r="E44" s="4"/>
      <c r="F44" s="4"/>
      <c r="G44" s="4"/>
      <c r="H44" s="4"/>
    </row>
    <row r="45" ht="12.75">
      <c r="C45" s="73"/>
    </row>
  </sheetData>
  <mergeCells count="9">
    <mergeCell ref="G6:G7"/>
    <mergeCell ref="H6:H7"/>
    <mergeCell ref="D1:H1"/>
    <mergeCell ref="A3:H3"/>
    <mergeCell ref="C6:C7"/>
    <mergeCell ref="D6:D7"/>
    <mergeCell ref="A6:B6"/>
    <mergeCell ref="E6:E7"/>
    <mergeCell ref="F6:F7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Budg05</dc:creator>
  <cp:keywords/>
  <dc:description/>
  <cp:lastModifiedBy>Budg05</cp:lastModifiedBy>
  <cp:lastPrinted>2011-10-18T09:02:02Z</cp:lastPrinted>
  <dcterms:created xsi:type="dcterms:W3CDTF">2011-10-17T08:34:51Z</dcterms:created>
  <dcterms:modified xsi:type="dcterms:W3CDTF">2011-10-18T09:02:08Z</dcterms:modified>
  <cp:category/>
  <cp:version/>
  <cp:contentType/>
  <cp:contentStatus/>
</cp:coreProperties>
</file>